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Forêt de Cervon</t>
        </is>
      </c>
      <c r="E5" s="25" t="n"/>
    </row>
    <row r="6" ht="15" customHeight="1">
      <c r="B6" s="24" t="inlineStr">
        <is>
          <t>SURFACE</t>
        </is>
      </c>
      <c r="C6" s="110" t="n">
        <v>1018.0573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Feuillus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426.0392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83.91932010012225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1.3730010545323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133.3887246132624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11193.89107856742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>
        <v>0</v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76454.969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5.808928521048776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Résineux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318.5394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310.0817355718006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1.480114491188236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70.97456750689078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22007.91707399461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>
        <v>0</v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21 TS</t>
        </is>
      </c>
      <c r="B83" s="42" t="n">
        <v>19.5951</v>
      </c>
      <c r="C83" s="126" t="n">
        <v>19595.1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Chêne</t>
        </is>
      </c>
      <c r="B100" s="37" t="n">
        <v>17.4328</v>
      </c>
      <c r="C100" s="125" t="n">
        <v>66461.67836000001</v>
      </c>
      <c r="D100" s="124">
        <f>C100/B100</f>
        <v/>
      </c>
      <c r="E100" s="60" t="n"/>
    </row>
    <row r="101" ht="15" customHeight="1">
      <c r="A101" s="35" t="inlineStr">
        <is>
          <t>Chêne rouge d'Amérique</t>
        </is>
      </c>
      <c r="B101" s="37" t="n">
        <v>37.391</v>
      </c>
      <c r="C101" s="125" t="n">
        <v>345395.047784</v>
      </c>
      <c r="D101" s="124">
        <f>C101/B101</f>
        <v/>
      </c>
      <c r="E101" s="60" t="n"/>
    </row>
    <row r="102" ht="15" customHeight="1">
      <c r="A102" s="35" t="inlineStr">
        <is>
          <t>Douglas</t>
        </is>
      </c>
      <c r="B102" s="37" t="n">
        <v>67.9836</v>
      </c>
      <c r="C102" s="125" t="n">
        <v>1117573.39444</v>
      </c>
      <c r="D102" s="124">
        <f>C102/B102</f>
        <v/>
      </c>
      <c r="E102" s="60" t="n"/>
    </row>
    <row r="103" ht="15" customHeight="1">
      <c r="A103" s="35" t="inlineStr">
        <is>
          <t>Frêne</t>
        </is>
      </c>
      <c r="B103" s="37" t="n">
        <v>1.5108</v>
      </c>
      <c r="C103" s="125" t="n">
        <v>12968.510796</v>
      </c>
      <c r="D103" s="124">
        <f>C103/B103</f>
        <v/>
      </c>
      <c r="E103" s="60" t="n"/>
    </row>
    <row r="104" ht="15" customHeight="1">
      <c r="A104" s="35" t="inlineStr">
        <is>
          <t>Mélèze</t>
        </is>
      </c>
      <c r="B104" s="37" t="n">
        <v>16.2751</v>
      </c>
      <c r="C104" s="125" t="n">
        <v>143338.047057</v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t="15" customHeight="1">
      <c r="A117" s="62" t="n"/>
      <c r="B117" s="63" t="n">
        <v>57.5227</v>
      </c>
      <c r="C117" s="130" t="n">
        <v>348853.5</v>
      </c>
      <c r="D117" s="124">
        <f>C117/B117</f>
        <v/>
      </c>
    </row>
    <row r="118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1016.457</v>
      </c>
      <c r="C127" s="95" t="n">
        <v>2678742.55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0.8859</v>
      </c>
      <c r="C128" s="95" t="n">
        <v>8859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23.18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6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948.8566</v>
      </c>
      <c r="C135" s="4" t="inlineStr">
        <is>
          <t>ha</t>
        </is>
      </c>
      <c r="D135" s="14" t="n"/>
      <c r="E135" s="28" t="n"/>
    </row>
    <row r="136" ht="15" customHeight="1">
      <c r="A136" s="9" t="inlineStr">
        <is>
          <t>Chasse</t>
        </is>
      </c>
      <c r="B136" s="4" t="n"/>
      <c r="C136" s="4" t="n"/>
      <c r="D136" s="120">
        <f>IFERROR(B139*(B137/(B138/100)),0)</f>
        <v/>
      </c>
      <c r="E136" s="60" t="n"/>
    </row>
    <row r="137" ht="15" customHeight="1">
      <c r="A137" s="29" t="inlineStr">
        <is>
          <t>prix de location à l'hectare</t>
        </is>
      </c>
      <c r="B137" s="137" t="n">
        <v>24.45</v>
      </c>
      <c r="C137" s="27" t="inlineStr">
        <is>
          <t>/ha</t>
        </is>
      </c>
      <c r="D137" s="14" t="n"/>
      <c r="E137" s="4" t="n"/>
    </row>
    <row r="138" ht="15" customHeight="1">
      <c r="A138" s="15" t="inlineStr">
        <is>
          <t>taux d'actualisation</t>
        </is>
      </c>
      <c r="B138" s="32" t="n">
        <v>6</v>
      </c>
      <c r="C138" s="27" t="inlineStr">
        <is>
          <t>%</t>
        </is>
      </c>
      <c r="D138" s="14" t="n"/>
    </row>
    <row r="139" ht="15" customHeight="1">
      <c r="A139" s="15" t="inlineStr">
        <is>
          <t>surface</t>
        </is>
      </c>
      <c r="B139" s="31" t="n">
        <v>29.9427</v>
      </c>
      <c r="C139" s="4" t="inlineStr">
        <is>
          <t>ha</t>
        </is>
      </c>
      <c r="D139" s="14" t="n"/>
      <c r="E139" s="28" t="n"/>
    </row>
    <row r="140" ht="15" customHeight="1">
      <c r="A140" s="9" t="inlineStr">
        <is>
          <t>Chasse</t>
        </is>
      </c>
      <c r="B140" s="4" t="n"/>
      <c r="C140" s="4" t="n"/>
      <c r="D140" s="120">
        <f>IFERROR(B143*(B141/(B142/100)),0)</f>
        <v/>
      </c>
      <c r="E140" s="60" t="n"/>
    </row>
    <row r="141" ht="15" customHeight="1">
      <c r="A141" s="29" t="inlineStr">
        <is>
          <t>prix de location à l'hectare</t>
        </is>
      </c>
      <c r="B141" s="137" t="n">
        <v>20.77</v>
      </c>
      <c r="C141" s="27" t="inlineStr">
        <is>
          <t>/ha</t>
        </is>
      </c>
      <c r="D141" s="14" t="n"/>
      <c r="E141" s="4" t="n"/>
    </row>
    <row r="142" ht="15" customHeight="1">
      <c r="A142" s="15" t="inlineStr">
        <is>
          <t>taux d'actualisation</t>
        </is>
      </c>
      <c r="B142" s="32" t="n">
        <v>6</v>
      </c>
      <c r="C142" s="27" t="inlineStr">
        <is>
          <t>%</t>
        </is>
      </c>
      <c r="D142" s="14" t="n"/>
    </row>
    <row r="143" ht="15" customHeight="1">
      <c r="A143" s="15" t="inlineStr">
        <is>
          <t>surface</t>
        </is>
      </c>
      <c r="B143" s="31" t="n">
        <v>35.329</v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0.2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2025-12-06T07:40:44Z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