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Institutionnel Société Forestière de la Caisse des dépôts</t>
        </is>
      </c>
      <c r="C2" s="88" t="n"/>
      <c r="D2" s="65" t="inlineStr">
        <is>
          <t>Forêt :</t>
        </is>
      </c>
      <c r="E2" s="77" t="inlineStr">
        <is>
          <t>FRAINOIS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39</t>
        </is>
      </c>
      <c r="C4" s="88" t="n"/>
      <c r="D4" s="82" t="inlineStr">
        <is>
          <t>Surface :</t>
        </is>
      </c>
      <c r="E4" s="89" t="n">
        <v>74.053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Goutorbe Benjamin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72.57689999999999</v>
      </c>
      <c r="E10" s="36" t="n"/>
      <c r="F10" s="91" t="n">
        <v>1500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0</v>
      </c>
      <c r="E11" s="36" t="n"/>
      <c r="F11" s="91" t="n">
        <v>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1.4761</v>
      </c>
      <c r="E12" s="36" t="n"/>
      <c r="F12" s="94" t="n">
        <v>2500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inlineStr">
        <is>
          <t>Chasse</t>
        </is>
      </c>
      <c r="B15" s="71" t="n"/>
      <c r="C15" s="71" t="n"/>
      <c r="D15" s="41" t="n">
        <v>74.053</v>
      </c>
      <c r="E15" s="76" t="n">
        <v>0.05</v>
      </c>
      <c r="F15" s="96" t="n">
        <v>10</v>
      </c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n"/>
      <c r="B19" s="1" t="n"/>
      <c r="C19" s="95" t="n"/>
      <c r="E19" s="54" t="n"/>
      <c r="F19" s="35" t="n"/>
      <c r="G19" s="70" t="n">
        <v>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72.57689999999999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inlineStr">
        <is>
          <t>FIR</t>
        </is>
      </c>
      <c r="B28" s="66" t="inlineStr">
        <is>
          <t>Epicéa commun</t>
        </is>
      </c>
      <c r="C28" s="66" t="inlineStr"/>
      <c r="D28" s="97" t="n">
        <v>1986.28</v>
      </c>
      <c r="E28" s="98" t="n">
        <v>1.536215070728632</v>
      </c>
      <c r="F28" s="99" t="n">
        <v>74.99307751173048</v>
      </c>
      <c r="G28" s="70">
        <f>IFERROR(D28*F28,0)</f>
        <v/>
      </c>
    </row>
    <row r="29">
      <c r="A29" s="37" t="inlineStr">
        <is>
          <t>FIR</t>
        </is>
      </c>
      <c r="B29" s="66" t="inlineStr">
        <is>
          <t>Sapin pectiné</t>
        </is>
      </c>
      <c r="C29" s="66" t="inlineStr"/>
      <c r="D29" s="97" t="n">
        <v>6379.32</v>
      </c>
      <c r="E29" s="98" t="n">
        <v>2.194687464521745</v>
      </c>
      <c r="F29" s="99" t="n">
        <v>57.55781964221892</v>
      </c>
      <c r="G29" s="70">
        <f>IFERROR(D29*F29,0)</f>
        <v/>
      </c>
    </row>
    <row r="30" hidden="1">
      <c r="A30" s="37" t="n"/>
      <c r="B30" s="66" t="n"/>
      <c r="C30" s="66" t="n"/>
      <c r="D30" s="97" t="n"/>
      <c r="E30" s="98" t="n"/>
      <c r="F30" s="99" t="n"/>
      <c r="G30" s="70">
        <f>IFERROR(D30*F30,0)</f>
        <v/>
      </c>
    </row>
    <row r="31" hidden="1">
      <c r="A31" s="37" t="n"/>
      <c r="B31" s="66" t="n"/>
      <c r="C31" s="66" t="n"/>
      <c r="D31" s="97" t="n"/>
      <c r="E31" s="98" t="n"/>
      <c r="F31" s="99" t="n"/>
      <c r="G31" s="70">
        <f>IFERROR(D31*F31,0)</f>
        <v/>
      </c>
    </row>
    <row r="32" hidden="1">
      <c r="A32" s="37" t="n"/>
      <c r="B32" s="66" t="n"/>
      <c r="C32" s="66" t="n"/>
      <c r="D32" s="97" t="n"/>
      <c r="E32" s="98" t="n"/>
      <c r="F32" s="99" t="n"/>
      <c r="G32" s="70">
        <f>IFERROR(D32*F32,0)</f>
        <v/>
      </c>
    </row>
    <row r="33" hidden="1">
      <c r="A33" s="37" t="n"/>
      <c r="B33" s="66" t="n"/>
      <c r="C33" s="66" t="n"/>
      <c r="D33" s="97" t="n"/>
      <c r="E33" s="98" t="n"/>
      <c r="F33" s="99" t="n"/>
      <c r="G33" s="70">
        <f>IFERROR(D33*F33,0)</f>
        <v/>
      </c>
    </row>
    <row r="34" hidden="1">
      <c r="A34" s="37" t="n"/>
      <c r="B34" s="66" t="n"/>
      <c r="C34" s="66" t="n"/>
      <c r="D34" s="97" t="n"/>
      <c r="E34" s="98" t="n"/>
      <c r="F34" s="99" t="n"/>
      <c r="G34" s="70">
        <f>IFERROR(D34*F34,0)</f>
        <v/>
      </c>
    </row>
    <row r="35" hidden="1">
      <c r="A35" s="37" t="n"/>
      <c r="B35" s="66" t="n"/>
      <c r="C35" s="66" t="n"/>
      <c r="D35" s="97" t="n"/>
      <c r="E35" s="98" t="n"/>
      <c r="F35" s="99" t="n"/>
      <c r="G35" s="70">
        <f>IFERROR(D35*F35,0)</f>
        <v/>
      </c>
    </row>
    <row r="36" hidden="1">
      <c r="A36" s="37" t="n"/>
      <c r="B36" s="66" t="n"/>
      <c r="C36" s="66" t="n"/>
      <c r="D36" s="97" t="n"/>
      <c r="E36" s="98" t="n"/>
      <c r="F36" s="99" t="n"/>
      <c r="G36" s="70">
        <f>IFERROR(D36*F36,0)</f>
        <v/>
      </c>
    </row>
    <row r="37" hidden="1">
      <c r="A37" s="37" t="n"/>
      <c r="B37" s="66" t="n"/>
      <c r="C37" s="66" t="n"/>
      <c r="D37" s="97" t="n"/>
      <c r="E37" s="98" t="n"/>
      <c r="F37" s="99" t="n"/>
      <c r="G37" s="70">
        <f>IFERROR(D37*F37,0)</f>
        <v/>
      </c>
    </row>
    <row r="38" hidden="1">
      <c r="A38" s="37" t="n"/>
      <c r="B38" s="66" t="n"/>
      <c r="C38" s="66" t="n"/>
      <c r="D38" s="97" t="n"/>
      <c r="E38" s="98" t="n"/>
      <c r="F38" s="99" t="n"/>
      <c r="G38" s="70">
        <f>IFERROR(D38*F38,0)</f>
        <v/>
      </c>
    </row>
    <row r="39" hidden="1">
      <c r="A39" s="37" t="n"/>
      <c r="B39" s="66" t="n"/>
      <c r="C39" s="66" t="n"/>
      <c r="D39" s="97" t="n"/>
      <c r="E39" s="98" t="n"/>
      <c r="F39" s="99" t="n"/>
      <c r="G39" s="70">
        <f>IFERROR(D39*F39,0)</f>
        <v/>
      </c>
    </row>
    <row r="40" hidden="1">
      <c r="A40" s="37" t="n"/>
      <c r="B40" s="66" t="n"/>
      <c r="C40" s="66" t="n"/>
      <c r="D40" s="97" t="n"/>
      <c r="E40" s="98" t="n"/>
      <c r="F40" s="99" t="n"/>
      <c r="G40" s="70">
        <f>IFERROR(D40*F40,0)</f>
        <v/>
      </c>
    </row>
    <row r="41" hidden="1">
      <c r="A41" s="37" t="n"/>
      <c r="B41" s="66" t="n"/>
      <c r="C41" s="66" t="n"/>
      <c r="D41" s="97" t="n"/>
      <c r="E41" s="98" t="n"/>
      <c r="F41" s="99" t="n"/>
      <c r="G41" s="70">
        <f>IFERROR(D41*F41,0)</f>
        <v/>
      </c>
    </row>
    <row r="42" hidden="1">
      <c r="A42" s="37" t="n"/>
      <c r="B42" s="66" t="n"/>
      <c r="C42" s="66" t="n"/>
      <c r="D42" s="97" t="n"/>
      <c r="E42" s="98" t="n"/>
      <c r="F42" s="99" t="n"/>
      <c r="G42" s="70">
        <f>IFERROR(D42*F42,0)</f>
        <v/>
      </c>
    </row>
    <row r="43" hidden="1">
      <c r="A43" s="37" t="n"/>
      <c r="B43" s="66" t="n"/>
      <c r="C43" s="66" t="n"/>
      <c r="D43" s="97" t="n"/>
      <c r="E43" s="98" t="n"/>
      <c r="F43" s="99" t="n"/>
      <c r="G43" s="70">
        <f>IFERROR(D43*F43,0)</f>
        <v/>
      </c>
    </row>
    <row r="44" hidden="1">
      <c r="A44" s="37" t="n"/>
      <c r="B44" s="66" t="n"/>
      <c r="C44" s="66" t="n"/>
      <c r="D44" s="97" t="n"/>
      <c r="E44" s="98" t="n"/>
      <c r="F44" s="99" t="n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72.57689999999999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0</v>
      </c>
      <c r="F82" s="103" t="n">
        <v>5</v>
      </c>
      <c r="G82" s="6">
        <f>IFERROR(F82*D82,0)</f>
        <v/>
      </c>
    </row>
    <row r="83">
      <c r="C83" s="5" t="inlineStr">
        <is>
          <t>Taillis :</t>
        </is>
      </c>
      <c r="D83" s="104" t="n">
        <v>0</v>
      </c>
      <c r="F83" s="105" t="n">
        <v>7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n"/>
      <c r="C91" s="66" t="n"/>
      <c r="D91" s="108" t="n"/>
      <c r="F91" s="109" t="n">
        <v>0</v>
      </c>
      <c r="G91" s="70">
        <f>IFERROR(F91*D91,0)</f>
        <v/>
      </c>
    </row>
    <row r="92" hidden="1">
      <c r="A92" s="66" t="inlineStr">
        <is>
          <t>Plantations résineuses</t>
        </is>
      </c>
      <c r="B92" s="66" t="n"/>
      <c r="C92" s="66" t="n"/>
      <c r="D92" s="108" t="n"/>
      <c r="F92" s="109" t="n">
        <v>0</v>
      </c>
      <c r="G92" s="70">
        <f>IFERROR(F92*D92,0)</f>
        <v/>
      </c>
    </row>
    <row r="93" hidden="1">
      <c r="A93" s="66" t="inlineStr">
        <is>
          <t>Plantations résineuses</t>
        </is>
      </c>
      <c r="B93" s="66" t="n"/>
      <c r="C93" s="66" t="n"/>
      <c r="D93" s="108" t="n"/>
      <c r="F93" s="109" t="n">
        <v>0</v>
      </c>
      <c r="G93" s="70">
        <f>IFERROR(F93*D93,0)</f>
        <v/>
      </c>
    </row>
    <row r="94" hidden="1">
      <c r="A94" s="66" t="inlineStr">
        <is>
          <t>Plantations résineuses</t>
        </is>
      </c>
      <c r="B94" s="66" t="n"/>
      <c r="C94" s="66" t="n"/>
      <c r="D94" s="108" t="n"/>
      <c r="F94" s="109" t="n">
        <v>0</v>
      </c>
      <c r="G94" s="70">
        <f>IFERROR(F94*D94,0)</f>
        <v/>
      </c>
    </row>
    <row r="95" hidden="1">
      <c r="A95" s="66" t="inlineStr">
        <is>
          <t>Plantations résineuses</t>
        </is>
      </c>
      <c r="B95" s="66" t="n"/>
      <c r="C95" s="66" t="n"/>
      <c r="D95" s="108" t="n"/>
      <c r="F95" s="109" t="n">
        <v>0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n"/>
      <c r="C101" s="66" t="n"/>
      <c r="D101" s="108" t="n"/>
      <c r="F101" s="109" t="n">
        <v>0</v>
      </c>
      <c r="G101" s="70">
        <f>IFERROR(F101*D101,0)</f>
        <v/>
      </c>
    </row>
    <row r="102" hidden="1">
      <c r="A102" s="66" t="inlineStr">
        <is>
          <t>Plantations feuillues</t>
        </is>
      </c>
      <c r="B102" s="66" t="n"/>
      <c r="C102" s="66" t="n"/>
      <c r="D102" s="108" t="n"/>
      <c r="F102" s="109" t="n">
        <v>0</v>
      </c>
      <c r="G102" s="70">
        <f>IFERROR(F102*D102,0)</f>
        <v/>
      </c>
    </row>
    <row r="103" hidden="1">
      <c r="A103" s="66" t="inlineStr">
        <is>
          <t>Plantations feuillues</t>
        </is>
      </c>
      <c r="B103" s="66" t="n"/>
      <c r="C103" s="66" t="n"/>
      <c r="D103" s="108" t="n"/>
      <c r="F103" s="109" t="n">
        <v>0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>
        <f>IFERROR(F111*D111,0)</f>
        <v/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n"/>
      <c r="B129" s="66" t="n"/>
      <c r="C129" s="66" t="n"/>
      <c r="D129" s="108" t="n"/>
      <c r="F129" s="112" t="n">
        <v>0</v>
      </c>
      <c r="G129" s="7">
        <f>+IFERROR(F129*D129,0)</f>
        <v/>
      </c>
    </row>
    <row r="130" hidden="1">
      <c r="A130" s="66" t="n"/>
      <c r="B130" s="66" t="n"/>
      <c r="C130" s="66" t="n"/>
      <c r="D130" s="108" t="n"/>
      <c r="F130" s="112" t="n">
        <v>0</v>
      </c>
      <c r="G130" s="7">
        <f>+IFERROR(F130*D130,0)</f>
        <v/>
      </c>
    </row>
    <row r="131" hidden="1">
      <c r="A131" s="66" t="n"/>
      <c r="B131" s="66" t="n"/>
      <c r="C131" s="66" t="n"/>
      <c r="D131" s="108" t="n"/>
      <c r="F131" s="112" t="n">
        <v>0</v>
      </c>
      <c r="G131" s="7">
        <f>+IFERROR(F131*D131,0)</f>
        <v/>
      </c>
    </row>
    <row r="132" hidden="1">
      <c r="A132" s="66" t="n"/>
      <c r="B132" s="66" t="n"/>
      <c r="C132" s="66" t="n"/>
      <c r="D132" s="108" t="n"/>
      <c r="F132" s="112" t="n">
        <v>0</v>
      </c>
      <c r="G132" s="7">
        <f>+IFERROR(F132*D132,0)</f>
        <v/>
      </c>
    </row>
    <row r="133" hidden="1">
      <c r="A133" s="66" t="n"/>
      <c r="B133" s="66" t="n"/>
      <c r="C133" s="66" t="n"/>
      <c r="D133" s="108" t="n"/>
      <c r="F133" s="112" t="n">
        <v>0</v>
      </c>
      <c r="G133" s="7">
        <f>+IFERROR(F133*D133,0)</f>
        <v/>
      </c>
    </row>
    <row r="134" hidden="1">
      <c r="A134" s="66" t="n"/>
      <c r="B134" s="66" t="n"/>
      <c r="C134" s="66" t="n"/>
      <c r="D134" s="108" t="n"/>
      <c r="F134" s="112" t="n">
        <v>0</v>
      </c>
      <c r="G134" s="7">
        <f>+IFERROR(F134*D134,0)</f>
        <v/>
      </c>
    </row>
    <row r="135" hidden="1">
      <c r="A135" s="66" t="n"/>
      <c r="B135" s="66" t="n"/>
      <c r="C135" s="66" t="n"/>
      <c r="D135" s="108" t="n"/>
      <c r="F135" s="112" t="n">
        <v>0</v>
      </c>
      <c r="G135" s="7">
        <f>+IFERROR(F135*D135,0)</f>
        <v/>
      </c>
    </row>
    <row r="136" hidden="1">
      <c r="A136" s="66" t="n"/>
      <c r="B136" s="66" t="n"/>
      <c r="C136" s="66" t="n"/>
      <c r="D136" s="108" t="n"/>
      <c r="F136" s="112" t="n">
        <v>0</v>
      </c>
      <c r="G136" s="7">
        <f>+IFERROR(F136*D136,0)</f>
        <v/>
      </c>
    </row>
    <row r="137" hidden="1">
      <c r="A137" s="66" t="n"/>
      <c r="B137" s="66" t="n"/>
      <c r="C137" s="66" t="n"/>
      <c r="D137" s="108" t="n"/>
      <c r="F137" s="112" t="n">
        <v>0</v>
      </c>
      <c r="G137" s="7">
        <f>+IFERROR(F137*D137,0)</f>
        <v/>
      </c>
    </row>
    <row r="138" hidden="1">
      <c r="A138" s="66" t="n"/>
      <c r="B138" s="66" t="n"/>
      <c r="C138" s="66" t="n"/>
      <c r="D138" s="108" t="n"/>
      <c r="F138" s="112" t="n">
        <v>0</v>
      </c>
      <c r="G138" s="7">
        <f>+IFERROR(F138*D138,0)</f>
        <v/>
      </c>
    </row>
    <row r="139">
      <c r="A139" s="72" t="n"/>
      <c r="B139" s="72" t="n"/>
      <c r="C139" s="72" t="n"/>
      <c r="D139" s="110">
        <f>IFERROR(SUM(D129:D138),0)</f>
        <v/>
      </c>
      <c r="F139" s="95">
        <f>IFERROR(G139/D139,0)</f>
        <v/>
      </c>
      <c r="G139" s="15">
        <f>IFERROR(SUM(G129:G138),0)</f>
        <v/>
      </c>
    </row>
    <row r="140">
      <c r="D140" s="1" t="n"/>
      <c r="F140" s="95" t="n"/>
      <c r="G140" s="15" t="n"/>
    </row>
    <row r="141">
      <c r="A141" s="33" t="inlineStr">
        <is>
          <t>Décote immobilière sur valeur forfaitaire</t>
        </is>
      </c>
      <c r="B141" s="37" t="n"/>
      <c r="C141" s="37" t="n"/>
      <c r="D141" s="49" t="n">
        <v>0.15</v>
      </c>
      <c r="E141" s="49" t="n"/>
      <c r="F141" s="37" t="n"/>
      <c r="G141" s="50">
        <f>IFERROR(-D141*G139,0)</f>
        <v/>
      </c>
    </row>
    <row r="142">
      <c r="A142" s="37" t="n"/>
      <c r="B142" s="37" t="n"/>
      <c r="C142" s="37" t="n"/>
      <c r="D142" s="49" t="n"/>
      <c r="E142" s="49" t="n"/>
      <c r="F142" s="37" t="n"/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0.1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2025-12-06T07:35:07Z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